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defaultThemeVersion="202300"/>
  <mc:AlternateContent xmlns:mc="http://schemas.openxmlformats.org/markup-compatibility/2006">
    <mc:Choice Requires="x15">
      <x15ac:absPath xmlns:x15ac="http://schemas.microsoft.com/office/spreadsheetml/2010/11/ac" url="\\Dgtvm01\ARCHIVIO\ARCHIVIO ECONOMATO\ANNO FINANZIARIO 2025\INCENTIVI_atti per accordo sindacale\"/>
    </mc:Choice>
  </mc:AlternateContent>
  <xr:revisionPtr revIDLastSave="0" documentId="13_ncr:1_{5F95C596-041A-416C-8045-9D5B45A9B473}" xr6:coauthVersionLast="47" xr6:coauthVersionMax="47" xr10:uidLastSave="{00000000-0000-0000-0000-000000000000}"/>
  <bookViews>
    <workbookView xWindow="-120" yWindow="-120" windowWidth="29040" windowHeight="15720" xr2:uid="{253CF468-762F-4549-9C84-A89D363290FE}"/>
  </bookViews>
  <sheets>
    <sheet name="Foglio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9" i="1" l="1"/>
  <c r="C18" i="1"/>
  <c r="C15" i="1"/>
  <c r="C16" i="1"/>
  <c r="F9" i="1"/>
  <c r="H9" i="1" s="1"/>
  <c r="F6" i="1"/>
  <c r="G6" i="1" s="1"/>
</calcChain>
</file>

<file path=xl/sharedStrings.xml><?xml version="1.0" encoding="utf-8"?>
<sst xmlns="http://schemas.openxmlformats.org/spreadsheetml/2006/main" count="39" uniqueCount="28">
  <si>
    <t>SCHEDA SERVIZI E FORNITURE</t>
  </si>
  <si>
    <t>UFFICIO : DIREZIONE GENERALE TERRITORIALE DEL NORD-EST</t>
  </si>
  <si>
    <t xml:space="preserve">Contratto </t>
  </si>
  <si>
    <t>Tipologia di affidamento</t>
  </si>
  <si>
    <t>Stato di avanzamento</t>
  </si>
  <si>
    <t>IMPORTO VERSATO SUL CAPITOLO 2454, art. 39</t>
  </si>
  <si>
    <t>NUMERO QUIETANZA VERSAMENTO</t>
  </si>
  <si>
    <t>Fornitore</t>
  </si>
  <si>
    <t>Oggetto</t>
  </si>
  <si>
    <t>Importo</t>
  </si>
  <si>
    <t xml:space="preserve">RTI M.T.S. Mobile Test Stations S.r.l.-Hidrocostruzioni S.r.l. </t>
  </si>
  <si>
    <t>Gestione integrata delle attività a servizio della funzione di controllo su strada dei veicoli commerciali nel territorio di competenza della DGT NE - CIG 7232631BE7</t>
  </si>
  <si>
    <t>procedura aperta</t>
  </si>
  <si>
    <t>Quota da ripartire per incentivi tecnici = 80%  €</t>
  </si>
  <si>
    <t>Figura Professionale</t>
  </si>
  <si>
    <t>Numero persone coinvolte</t>
  </si>
  <si>
    <t>%  attribuita sull'80%</t>
  </si>
  <si>
    <t>Importo totale da liquidare</t>
  </si>
  <si>
    <t>Competenze annuali da liquidare</t>
  </si>
  <si>
    <t>ANNO</t>
  </si>
  <si>
    <t xml:space="preserve">IMPORTO </t>
  </si>
  <si>
    <t>RUP</t>
  </si>
  <si>
    <t>Collaboratori RUP (personale amministrativo e tecnico di staff)</t>
  </si>
  <si>
    <t>Direttore della esecuzione dei contratti di servizi - Incaricato o commissione della verifica di conformità nei contratti di forniture</t>
  </si>
  <si>
    <t>Incaricati della predisposizione e del controllo delle procedure di bando</t>
  </si>
  <si>
    <t>Incaricato della programmazione della spesa per investimenti</t>
  </si>
  <si>
    <t>Collaudo tecnico amministrativo o regolare esecuzione</t>
  </si>
  <si>
    <t>Collaboratori del direttore dell’esecuzione_ dal 15.06.2018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</si>
</sst>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-* #,##0.00_-;\-* #,##0.00_-;_-* &quot;-&quot;??_-;_-@_-"/>
    <numFmt numFmtId="164" formatCode="_-* #,##0.00\ [$€-410]_-;\-* #,##0.00\ [$€-410]_-;_-* &quot;-&quot;??\ [$€-410]_-;_-@_-"/>
    <numFmt numFmtId="165" formatCode="0_ ;\-0\ "/>
    <numFmt numFmtId="166" formatCode="_-[$€-410]\ * #,##0.00_-;\-[$€-410]\ * #,##0.00_-;_-[$€-410]\ * &quot;-&quot;??_-;_-@_-"/>
  </numFmts>
  <fonts count="5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Cambria"/>
      <family val="1"/>
    </font>
    <font>
      <b/>
      <sz val="11"/>
      <color theme="1"/>
      <name val="Cambria"/>
      <family val="1"/>
    </font>
    <font>
      <b/>
      <sz val="11"/>
      <color rgb="FFFF0000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rgb="FFFFFF99"/>
        <bgColor indexed="64"/>
      </patternFill>
    </fill>
    <fill>
      <patternFill patternType="solid">
        <fgColor theme="2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63">
    <xf numFmtId="0" fontId="0" fillId="0" borderId="0" xfId="0"/>
    <xf numFmtId="0" fontId="2" fillId="0" borderId="0" xfId="0" applyFont="1" applyAlignment="1">
      <alignment vertical="center"/>
    </xf>
    <xf numFmtId="9" fontId="3" fillId="2" borderId="1" xfId="0" applyNumberFormat="1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43" fontId="3" fillId="0" borderId="1" xfId="1" applyFont="1" applyBorder="1" applyAlignment="1">
      <alignment horizontal="center" vertical="center" wrapText="1"/>
    </xf>
    <xf numFmtId="9" fontId="3" fillId="0" borderId="1" xfId="0" applyNumberFormat="1" applyFont="1" applyBorder="1" applyAlignment="1">
      <alignment horizontal="center" vertical="center" wrapText="1"/>
    </xf>
    <xf numFmtId="164" fontId="2" fillId="0" borderId="1" xfId="0" applyNumberFormat="1" applyFont="1" applyBorder="1" applyAlignment="1">
      <alignment horizontal="center" vertical="center" wrapText="1"/>
    </xf>
    <xf numFmtId="165" fontId="2" fillId="0" borderId="1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vertical="center"/>
    </xf>
    <xf numFmtId="0" fontId="2" fillId="0" borderId="1" xfId="0" applyFont="1" applyBorder="1" applyAlignment="1">
      <alignment horizontal="center" vertical="center"/>
    </xf>
    <xf numFmtId="9" fontId="4" fillId="0" borderId="1" xfId="0" applyNumberFormat="1" applyFont="1" applyBorder="1" applyAlignment="1">
      <alignment vertical="center"/>
    </xf>
    <xf numFmtId="166" fontId="4" fillId="0" borderId="1" xfId="0" applyNumberFormat="1" applyFont="1" applyBorder="1" applyAlignment="1">
      <alignment horizontal="center" vertical="center"/>
    </xf>
    <xf numFmtId="166" fontId="2" fillId="0" borderId="1" xfId="0" applyNumberFormat="1" applyFont="1" applyBorder="1" applyAlignment="1">
      <alignment horizontal="center" vertical="center"/>
    </xf>
    <xf numFmtId="9" fontId="2" fillId="0" borderId="0" xfId="1" applyNumberFormat="1" applyFont="1" applyAlignment="1">
      <alignment vertical="center"/>
    </xf>
    <xf numFmtId="166" fontId="2" fillId="0" borderId="0" xfId="0" applyNumberFormat="1" applyFont="1" applyAlignment="1">
      <alignment vertical="center"/>
    </xf>
    <xf numFmtId="0" fontId="3" fillId="0" borderId="0" xfId="0" applyFont="1" applyAlignment="1">
      <alignment vertical="center"/>
    </xf>
    <xf numFmtId="0" fontId="3" fillId="3" borderId="1" xfId="0" applyFont="1" applyFill="1" applyBorder="1" applyAlignment="1">
      <alignment horizontal="center" vertical="center"/>
    </xf>
    <xf numFmtId="166" fontId="3" fillId="3" borderId="1" xfId="0" applyNumberFormat="1" applyFont="1" applyFill="1" applyBorder="1" applyAlignment="1">
      <alignment vertical="center"/>
    </xf>
    <xf numFmtId="0" fontId="2" fillId="3" borderId="1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left" vertical="center" wrapText="1"/>
    </xf>
    <xf numFmtId="0" fontId="2" fillId="0" borderId="4" xfId="0" applyFont="1" applyBorder="1" applyAlignment="1">
      <alignment horizontal="center" vertical="center" wrapText="1"/>
    </xf>
    <xf numFmtId="166" fontId="2" fillId="3" borderId="11" xfId="0" applyNumberFormat="1" applyFont="1" applyFill="1" applyBorder="1" applyAlignment="1">
      <alignment vertical="center"/>
    </xf>
    <xf numFmtId="0" fontId="2" fillId="0" borderId="12" xfId="0" applyFont="1" applyBorder="1" applyAlignment="1">
      <alignment horizontal="center" vertical="center" wrapText="1"/>
    </xf>
    <xf numFmtId="0" fontId="2" fillId="0" borderId="13" xfId="0" applyFont="1" applyBorder="1" applyAlignment="1">
      <alignment horizontal="center" vertical="center"/>
    </xf>
    <xf numFmtId="9" fontId="4" fillId="0" borderId="13" xfId="0" applyNumberFormat="1" applyFont="1" applyBorder="1" applyAlignment="1">
      <alignment vertical="center"/>
    </xf>
    <xf numFmtId="166" fontId="4" fillId="0" borderId="13" xfId="0" applyNumberFormat="1" applyFont="1" applyBorder="1" applyAlignment="1">
      <alignment horizontal="center" vertical="center"/>
    </xf>
    <xf numFmtId="0" fontId="2" fillId="0" borderId="14" xfId="0" applyFont="1" applyBorder="1" applyAlignment="1">
      <alignment vertical="center"/>
    </xf>
    <xf numFmtId="166" fontId="2" fillId="0" borderId="13" xfId="0" applyNumberFormat="1" applyFont="1" applyBorder="1" applyAlignment="1">
      <alignment horizontal="center" vertical="center"/>
    </xf>
    <xf numFmtId="0" fontId="2" fillId="3" borderId="13" xfId="0" applyFont="1" applyFill="1" applyBorder="1" applyAlignment="1">
      <alignment vertical="center"/>
    </xf>
    <xf numFmtId="166" fontId="2" fillId="3" borderId="13" xfId="0" applyNumberFormat="1" applyFont="1" applyFill="1" applyBorder="1" applyAlignment="1">
      <alignment horizontal="center" vertical="center"/>
    </xf>
    <xf numFmtId="166" fontId="2" fillId="3" borderId="15" xfId="0" applyNumberFormat="1" applyFont="1" applyFill="1" applyBorder="1" applyAlignment="1">
      <alignment horizontal="center" vertical="center"/>
    </xf>
    <xf numFmtId="0" fontId="2" fillId="0" borderId="16" xfId="0" applyFont="1" applyBorder="1" applyAlignment="1">
      <alignment vertical="center"/>
    </xf>
    <xf numFmtId="0" fontId="2" fillId="0" borderId="2" xfId="0" applyFont="1" applyBorder="1" applyAlignment="1">
      <alignment vertical="center"/>
    </xf>
    <xf numFmtId="0" fontId="2" fillId="0" borderId="2" xfId="0" applyFont="1" applyBorder="1" applyAlignment="1">
      <alignment horizontal="center" vertical="center"/>
    </xf>
    <xf numFmtId="9" fontId="4" fillId="0" borderId="2" xfId="0" applyNumberFormat="1" applyFont="1" applyBorder="1" applyAlignment="1">
      <alignment vertical="center"/>
    </xf>
    <xf numFmtId="166" fontId="4" fillId="0" borderId="2" xfId="0" applyNumberFormat="1" applyFont="1" applyBorder="1" applyAlignment="1">
      <alignment horizontal="center" vertical="center"/>
    </xf>
    <xf numFmtId="166" fontId="2" fillId="0" borderId="2" xfId="0" applyNumberFormat="1" applyFont="1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/>
    </xf>
    <xf numFmtId="166" fontId="3" fillId="3" borderId="2" xfId="0" applyNumberFormat="1" applyFont="1" applyFill="1" applyBorder="1" applyAlignment="1">
      <alignment vertical="center"/>
    </xf>
    <xf numFmtId="0" fontId="2" fillId="3" borderId="2" xfId="0" applyFont="1" applyFill="1" applyBorder="1" applyAlignment="1">
      <alignment horizontal="center" vertical="center"/>
    </xf>
    <xf numFmtId="166" fontId="2" fillId="3" borderId="17" xfId="0" applyNumberFormat="1" applyFont="1" applyFill="1" applyBorder="1" applyAlignment="1">
      <alignment vertical="center"/>
    </xf>
    <xf numFmtId="0" fontId="2" fillId="0" borderId="13" xfId="0" applyFont="1" applyBorder="1" applyAlignment="1">
      <alignment vertical="center"/>
    </xf>
    <xf numFmtId="9" fontId="3" fillId="2" borderId="13" xfId="0" applyNumberFormat="1" applyFont="1" applyFill="1" applyBorder="1" applyAlignment="1">
      <alignment horizontal="center" vertical="center" wrapText="1"/>
    </xf>
    <xf numFmtId="0" fontId="3" fillId="2" borderId="13" xfId="0" applyFont="1" applyFill="1" applyBorder="1" applyAlignment="1">
      <alignment horizontal="center" vertical="center" wrapText="1"/>
    </xf>
    <xf numFmtId="0" fontId="3" fillId="2" borderId="15" xfId="0" applyFont="1" applyFill="1" applyBorder="1" applyAlignment="1">
      <alignment horizontal="center" vertical="center" wrapText="1"/>
    </xf>
    <xf numFmtId="164" fontId="2" fillId="0" borderId="1" xfId="0" applyNumberFormat="1" applyFont="1" applyBorder="1" applyAlignment="1">
      <alignment horizontal="center" vertical="center" wrapText="1"/>
    </xf>
    <xf numFmtId="165" fontId="2" fillId="0" borderId="1" xfId="0" applyNumberFormat="1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left" vertical="center" wrapText="1"/>
    </xf>
    <xf numFmtId="0" fontId="3" fillId="0" borderId="1" xfId="0" applyFont="1" applyBorder="1" applyAlignment="1">
      <alignment horizontal="center" vertical="center" wrapText="1"/>
    </xf>
    <xf numFmtId="43" fontId="3" fillId="0" borderId="1" xfId="1" applyFont="1" applyBorder="1" applyAlignment="1">
      <alignment horizontal="center" vertical="center" wrapText="1"/>
    </xf>
    <xf numFmtId="9" fontId="3" fillId="0" borderId="1" xfId="0" applyNumberFormat="1" applyFont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  <xf numFmtId="0" fontId="3" fillId="2" borderId="10" xfId="0" applyFont="1" applyFill="1" applyBorder="1" applyAlignment="1">
      <alignment horizontal="center" vertical="center" wrapText="1"/>
    </xf>
    <xf numFmtId="0" fontId="3" fillId="2" borderId="6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3" fillId="2" borderId="7" xfId="0" applyFont="1" applyFill="1" applyBorder="1" applyAlignment="1">
      <alignment horizontal="center" vertical="center" wrapText="1"/>
    </xf>
    <xf numFmtId="0" fontId="3" fillId="2" borderId="8" xfId="0" applyFont="1" applyFill="1" applyBorder="1" applyAlignment="1">
      <alignment horizontal="center" vertical="center" wrapText="1"/>
    </xf>
    <xf numFmtId="0" fontId="3" fillId="2" borderId="9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left" vertical="center"/>
    </xf>
    <xf numFmtId="9" fontId="3" fillId="2" borderId="1" xfId="0" applyNumberFormat="1" applyFont="1" applyFill="1" applyBorder="1" applyAlignment="1">
      <alignment horizontal="center" vertical="center" wrapText="1"/>
    </xf>
    <xf numFmtId="0" fontId="2" fillId="0" borderId="18" xfId="0" applyFont="1" applyBorder="1" applyAlignment="1">
      <alignment horizontal="center" vertical="center"/>
    </xf>
    <xf numFmtId="0" fontId="2" fillId="0" borderId="19" xfId="0" applyFont="1" applyBorder="1" applyAlignment="1">
      <alignment horizontal="center" vertical="center"/>
    </xf>
  </cellXfs>
  <cellStyles count="2">
    <cellStyle name="Migliaia" xfId="1" builtinId="3"/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13CF3F-816C-4295-AF8D-9C208D0D75AA}">
  <dimension ref="A1:L23"/>
  <sheetViews>
    <sheetView tabSelected="1" workbookViewId="0">
      <selection activeCell="B18" sqref="B18:B19"/>
    </sheetView>
  </sheetViews>
  <sheetFormatPr defaultRowHeight="14.25" x14ac:dyDescent="0.25"/>
  <cols>
    <col min="1" max="1" width="44.85546875" style="1" customWidth="1"/>
    <col min="2" max="2" width="49.5703125" style="1" customWidth="1"/>
    <col min="3" max="3" width="28.140625" style="1" customWidth="1"/>
    <col min="4" max="4" width="18.7109375" style="1" customWidth="1"/>
    <col min="5" max="5" width="19.42578125" style="1" customWidth="1"/>
    <col min="6" max="6" width="19" style="1" bestFit="1" customWidth="1"/>
    <col min="7" max="7" width="14.5703125" style="1" customWidth="1"/>
    <col min="8" max="8" width="13.5703125" style="1" customWidth="1"/>
    <col min="9" max="9" width="12.5703125" style="1" customWidth="1"/>
    <col min="10" max="10" width="13.140625" style="1" customWidth="1"/>
    <col min="11" max="11" width="13" style="1" customWidth="1"/>
    <col min="12" max="12" width="13.5703125" style="1" customWidth="1"/>
    <col min="13" max="16384" width="9.140625" style="1"/>
  </cols>
  <sheetData>
    <row r="1" spans="1:12" x14ac:dyDescent="0.25">
      <c r="A1" s="47" t="s">
        <v>0</v>
      </c>
      <c r="B1" s="47"/>
      <c r="C1" s="47"/>
      <c r="D1" s="47"/>
      <c r="E1" s="47"/>
      <c r="F1" s="47"/>
      <c r="G1" s="47"/>
      <c r="H1" s="47"/>
      <c r="I1" s="47"/>
      <c r="J1" s="47"/>
      <c r="K1" s="47"/>
      <c r="L1" s="47"/>
    </row>
    <row r="2" spans="1:12" x14ac:dyDescent="0.25">
      <c r="A2" s="59" t="s">
        <v>1</v>
      </c>
      <c r="B2" s="59"/>
    </row>
    <row r="4" spans="1:12" ht="19.5" customHeight="1" x14ac:dyDescent="0.25">
      <c r="A4" s="60" t="s">
        <v>2</v>
      </c>
      <c r="B4" s="60"/>
      <c r="C4" s="60"/>
      <c r="D4" s="60" t="s">
        <v>3</v>
      </c>
      <c r="E4" s="60" t="s">
        <v>4</v>
      </c>
      <c r="F4" s="60">
        <v>0.02</v>
      </c>
      <c r="G4" s="60">
        <v>0.2</v>
      </c>
      <c r="H4" s="2">
        <v>0.8</v>
      </c>
      <c r="I4" s="60" t="s">
        <v>5</v>
      </c>
      <c r="J4" s="60" t="s">
        <v>6</v>
      </c>
    </row>
    <row r="5" spans="1:12" ht="18.75" customHeight="1" x14ac:dyDescent="0.25">
      <c r="A5" s="2" t="s">
        <v>7</v>
      </c>
      <c r="B5" s="2" t="s">
        <v>8</v>
      </c>
      <c r="C5" s="2" t="s">
        <v>9</v>
      </c>
      <c r="D5" s="60" t="s">
        <v>3</v>
      </c>
      <c r="E5" s="60" t="s">
        <v>4</v>
      </c>
      <c r="F5" s="60"/>
      <c r="G5" s="60"/>
      <c r="H5" s="2"/>
      <c r="I5" s="60"/>
      <c r="J5" s="60"/>
    </row>
    <row r="6" spans="1:12" x14ac:dyDescent="0.25">
      <c r="A6" s="48" t="s">
        <v>10</v>
      </c>
      <c r="B6" s="49" t="s">
        <v>11</v>
      </c>
      <c r="C6" s="50">
        <v>660560</v>
      </c>
      <c r="D6" s="49" t="s">
        <v>12</v>
      </c>
      <c r="E6" s="51">
        <v>1</v>
      </c>
      <c r="F6" s="45">
        <f>C6/100*2</f>
        <v>13211.2</v>
      </c>
      <c r="G6" s="45">
        <f>F6/100*20</f>
        <v>2642.24</v>
      </c>
      <c r="H6" s="45"/>
      <c r="I6" s="45">
        <v>2642.24</v>
      </c>
      <c r="J6" s="46">
        <v>30818</v>
      </c>
    </row>
    <row r="7" spans="1:12" x14ac:dyDescent="0.25">
      <c r="A7" s="48"/>
      <c r="B7" s="49"/>
      <c r="C7" s="50"/>
      <c r="D7" s="49"/>
      <c r="E7" s="49"/>
      <c r="F7" s="45"/>
      <c r="G7" s="45"/>
      <c r="H7" s="45"/>
      <c r="I7" s="45"/>
      <c r="J7" s="46"/>
    </row>
    <row r="8" spans="1:12" ht="44.25" customHeight="1" x14ac:dyDescent="0.25">
      <c r="A8" s="48"/>
      <c r="B8" s="49"/>
      <c r="C8" s="50"/>
      <c r="D8" s="49"/>
      <c r="E8" s="49"/>
      <c r="F8" s="45"/>
      <c r="G8" s="45"/>
      <c r="H8" s="45"/>
      <c r="I8" s="45"/>
      <c r="J8" s="46"/>
    </row>
    <row r="9" spans="1:12" ht="57" x14ac:dyDescent="0.25">
      <c r="A9" s="19" t="s">
        <v>10</v>
      </c>
      <c r="B9" s="3" t="s">
        <v>11</v>
      </c>
      <c r="C9" s="4">
        <v>660560</v>
      </c>
      <c r="D9" s="3" t="s">
        <v>12</v>
      </c>
      <c r="E9" s="5">
        <v>1</v>
      </c>
      <c r="F9" s="6">
        <f>C9/100*2</f>
        <v>13211.2</v>
      </c>
      <c r="G9" s="6"/>
      <c r="H9" s="6">
        <f>F9/100*80</f>
        <v>10568.96</v>
      </c>
      <c r="I9" s="6">
        <v>10568.96</v>
      </c>
      <c r="J9" s="7">
        <v>30819</v>
      </c>
    </row>
    <row r="11" spans="1:12" ht="15" thickBot="1" x14ac:dyDescent="0.3">
      <c r="A11" s="47" t="s">
        <v>13</v>
      </c>
      <c r="B11" s="47"/>
      <c r="C11" s="47"/>
      <c r="D11" s="15"/>
      <c r="E11" s="15"/>
      <c r="F11" s="15"/>
      <c r="G11" s="15"/>
      <c r="H11" s="15"/>
      <c r="I11" s="15"/>
      <c r="J11" s="15"/>
      <c r="K11" s="15"/>
      <c r="L11" s="15"/>
    </row>
    <row r="12" spans="1:12" ht="19.5" customHeight="1" x14ac:dyDescent="0.25">
      <c r="A12" s="52" t="s">
        <v>14</v>
      </c>
      <c r="B12" s="54" t="s">
        <v>15</v>
      </c>
      <c r="C12" s="54" t="s">
        <v>16</v>
      </c>
      <c r="D12" s="54" t="s">
        <v>17</v>
      </c>
      <c r="E12" s="31"/>
      <c r="F12" s="56" t="s">
        <v>18</v>
      </c>
      <c r="G12" s="57"/>
      <c r="H12" s="57"/>
      <c r="I12" s="57"/>
      <c r="J12" s="57"/>
      <c r="K12" s="58"/>
    </row>
    <row r="13" spans="1:12" ht="19.5" customHeight="1" thickBot="1" x14ac:dyDescent="0.3">
      <c r="A13" s="53"/>
      <c r="B13" s="55"/>
      <c r="C13" s="55"/>
      <c r="D13" s="55"/>
      <c r="E13" s="41"/>
      <c r="F13" s="42" t="s">
        <v>19</v>
      </c>
      <c r="G13" s="43" t="s">
        <v>20</v>
      </c>
      <c r="H13" s="42" t="s">
        <v>19</v>
      </c>
      <c r="I13" s="43" t="s">
        <v>20</v>
      </c>
      <c r="J13" s="42" t="s">
        <v>19</v>
      </c>
      <c r="K13" s="44" t="s">
        <v>20</v>
      </c>
    </row>
    <row r="14" spans="1:12" ht="27" customHeight="1" thickBot="1" x14ac:dyDescent="0.3">
      <c r="A14" s="22" t="s">
        <v>21</v>
      </c>
      <c r="B14" s="33">
        <v>1</v>
      </c>
      <c r="C14" s="34">
        <v>0.23</v>
      </c>
      <c r="D14" s="35">
        <v>2430.8607999999999</v>
      </c>
      <c r="E14" s="32"/>
      <c r="F14" s="33">
        <v>2026</v>
      </c>
      <c r="G14" s="36">
        <v>2430.8607999999999</v>
      </c>
      <c r="H14" s="37"/>
      <c r="I14" s="38"/>
      <c r="J14" s="39"/>
      <c r="K14" s="40"/>
    </row>
    <row r="15" spans="1:12" ht="29.25" thickBot="1" x14ac:dyDescent="0.3">
      <c r="A15" s="20" t="s">
        <v>22</v>
      </c>
      <c r="B15" s="61">
        <v>2</v>
      </c>
      <c r="C15" s="10">
        <f>15%/2</f>
        <v>7.4999999999999997E-2</v>
      </c>
      <c r="D15" s="11">
        <v>792.67199999999991</v>
      </c>
      <c r="E15" s="8"/>
      <c r="F15" s="9">
        <v>2026</v>
      </c>
      <c r="G15" s="12">
        <v>792.67199999999991</v>
      </c>
      <c r="H15" s="16"/>
      <c r="I15" s="17"/>
      <c r="J15" s="18"/>
      <c r="K15" s="21"/>
    </row>
    <row r="16" spans="1:12" ht="29.25" thickBot="1" x14ac:dyDescent="0.3">
      <c r="A16" s="20" t="s">
        <v>22</v>
      </c>
      <c r="B16" s="62"/>
      <c r="C16" s="10">
        <f>15%/2</f>
        <v>7.4999999999999997E-2</v>
      </c>
      <c r="D16" s="11">
        <v>792.67199999999991</v>
      </c>
      <c r="E16" s="8"/>
      <c r="F16" s="9">
        <v>2026</v>
      </c>
      <c r="G16" s="12">
        <v>792.67199999999991</v>
      </c>
      <c r="H16" s="16"/>
      <c r="I16" s="17"/>
      <c r="J16" s="18"/>
      <c r="K16" s="21"/>
    </row>
    <row r="17" spans="1:11" ht="43.5" thickBot="1" x14ac:dyDescent="0.3">
      <c r="A17" s="20" t="s">
        <v>23</v>
      </c>
      <c r="B17" s="9">
        <v>1</v>
      </c>
      <c r="C17" s="10">
        <v>0.23</v>
      </c>
      <c r="D17" s="11">
        <v>2430.8607999999999</v>
      </c>
      <c r="E17" s="8"/>
      <c r="F17" s="9">
        <v>2026</v>
      </c>
      <c r="G17" s="12">
        <v>2430.8607999999999</v>
      </c>
      <c r="H17" s="16"/>
      <c r="I17" s="17"/>
      <c r="J17" s="18"/>
      <c r="K17" s="21"/>
    </row>
    <row r="18" spans="1:11" ht="29.25" thickBot="1" x14ac:dyDescent="0.3">
      <c r="A18" s="20" t="s">
        <v>27</v>
      </c>
      <c r="B18" s="61">
        <v>2</v>
      </c>
      <c r="C18" s="10">
        <f t="shared" ref="C18:C19" si="0">15%/2</f>
        <v>7.4999999999999997E-2</v>
      </c>
      <c r="D18" s="11">
        <v>792.67199999999991</v>
      </c>
      <c r="E18" s="8"/>
      <c r="F18" s="9">
        <v>2026</v>
      </c>
      <c r="G18" s="12">
        <v>792.67199999999991</v>
      </c>
      <c r="H18" s="16"/>
      <c r="I18" s="17"/>
      <c r="J18" s="18"/>
      <c r="K18" s="21"/>
    </row>
    <row r="19" spans="1:11" ht="29.25" thickBot="1" x14ac:dyDescent="0.3">
      <c r="A19" s="20" t="s">
        <v>27</v>
      </c>
      <c r="B19" s="62"/>
      <c r="C19" s="10">
        <f t="shared" si="0"/>
        <v>7.4999999999999997E-2</v>
      </c>
      <c r="D19" s="11">
        <v>792.67199999999991</v>
      </c>
      <c r="E19" s="8"/>
      <c r="F19" s="9">
        <v>2026</v>
      </c>
      <c r="G19" s="12">
        <v>792.67199999999991</v>
      </c>
      <c r="H19" s="16"/>
      <c r="I19" s="17"/>
      <c r="J19" s="18"/>
      <c r="K19" s="21"/>
    </row>
    <row r="20" spans="1:11" ht="29.25" thickBot="1" x14ac:dyDescent="0.3">
      <c r="A20" s="20" t="s">
        <v>24</v>
      </c>
      <c r="B20" s="9">
        <v>1</v>
      </c>
      <c r="C20" s="10">
        <v>0.06</v>
      </c>
      <c r="D20" s="11">
        <v>634.13759999999991</v>
      </c>
      <c r="E20" s="8"/>
      <c r="F20" s="9">
        <v>2026</v>
      </c>
      <c r="G20" s="12">
        <v>634.13759999999991</v>
      </c>
      <c r="H20" s="16"/>
      <c r="I20" s="17"/>
      <c r="J20" s="18"/>
      <c r="K20" s="21"/>
    </row>
    <row r="21" spans="1:11" ht="29.25" thickBot="1" x14ac:dyDescent="0.3">
      <c r="A21" s="22" t="s">
        <v>25</v>
      </c>
      <c r="B21" s="9">
        <v>1</v>
      </c>
      <c r="C21" s="10">
        <v>0.06</v>
      </c>
      <c r="D21" s="11">
        <v>634.13759999999991</v>
      </c>
      <c r="E21" s="8"/>
      <c r="F21" s="9">
        <v>2026</v>
      </c>
      <c r="G21" s="12">
        <v>634.13759999999991</v>
      </c>
      <c r="H21" s="16"/>
      <c r="I21" s="17"/>
      <c r="J21" s="18"/>
      <c r="K21" s="21"/>
    </row>
    <row r="22" spans="1:11" ht="29.25" thickBot="1" x14ac:dyDescent="0.3">
      <c r="A22" s="22" t="s">
        <v>26</v>
      </c>
      <c r="B22" s="23">
        <v>1</v>
      </c>
      <c r="C22" s="24">
        <v>0.12</v>
      </c>
      <c r="D22" s="25">
        <v>1268.2751999999998</v>
      </c>
      <c r="E22" s="26"/>
      <c r="F22" s="23">
        <v>2026</v>
      </c>
      <c r="G22" s="27">
        <v>1268.2751999999998</v>
      </c>
      <c r="H22" s="28"/>
      <c r="I22" s="29"/>
      <c r="J22" s="28"/>
      <c r="K22" s="30"/>
    </row>
    <row r="23" spans="1:11" x14ac:dyDescent="0.25">
      <c r="C23" s="13"/>
      <c r="D23" s="14"/>
      <c r="G23" s="14"/>
      <c r="I23" s="14"/>
    </row>
  </sheetData>
  <mergeCells count="27">
    <mergeCell ref="B15:B16"/>
    <mergeCell ref="B18:B19"/>
    <mergeCell ref="A1:L1"/>
    <mergeCell ref="A2:B2"/>
    <mergeCell ref="A4:C4"/>
    <mergeCell ref="D4:D5"/>
    <mergeCell ref="E4:E5"/>
    <mergeCell ref="F4:F5"/>
    <mergeCell ref="G4:G5"/>
    <mergeCell ref="I4:I5"/>
    <mergeCell ref="J4:J5"/>
    <mergeCell ref="A12:A13"/>
    <mergeCell ref="B12:B13"/>
    <mergeCell ref="C12:C13"/>
    <mergeCell ref="D12:D13"/>
    <mergeCell ref="F12:K12"/>
    <mergeCell ref="G6:G8"/>
    <mergeCell ref="H6:H8"/>
    <mergeCell ref="I6:I8"/>
    <mergeCell ref="J6:J8"/>
    <mergeCell ref="A11:C11"/>
    <mergeCell ref="A6:A8"/>
    <mergeCell ref="B6:B8"/>
    <mergeCell ref="C6:C8"/>
    <mergeCell ref="D6:D8"/>
    <mergeCell ref="E6:E8"/>
    <mergeCell ref="F6:F8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Vanin Stefania</dc:creator>
  <cp:lastModifiedBy>Vanin Stefania</cp:lastModifiedBy>
  <dcterms:created xsi:type="dcterms:W3CDTF">2026-03-18T12:00:24Z</dcterms:created>
  <dcterms:modified xsi:type="dcterms:W3CDTF">2026-04-15T10:51:47Z</dcterms:modified>
</cp:coreProperties>
</file>